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80" windowHeight="8835" activeTab="0"/>
  </bookViews>
  <sheets>
    <sheet name="Proviant_2012" sheetId="1" r:id="rId1"/>
    <sheet name="ZEUG_2012" sheetId="2" r:id="rId2"/>
    <sheet name="Minus -L" sheetId="3" r:id="rId3"/>
  </sheets>
  <definedNames/>
  <calcPr fullCalcOnLoad="1"/>
</workbook>
</file>

<file path=xl/comments1.xml><?xml version="1.0" encoding="utf-8"?>
<comments xmlns="http://schemas.openxmlformats.org/spreadsheetml/2006/main">
  <authors>
    <author>K15740</author>
    <author>Model</author>
  </authors>
  <commentList>
    <comment ref="A6" authorId="0">
      <text>
        <r>
          <rPr>
            <b/>
            <sz val="8"/>
            <rFont val="Courier New"/>
            <family val="3"/>
          </rPr>
          <t>K15740:</t>
        </r>
        <r>
          <rPr>
            <sz val="8"/>
            <rFont val="Courier New"/>
            <family val="3"/>
          </rPr>
          <t xml:space="preserve">
Bratkartoffeln     2 x 400 g
Bauernfrühstück    2 x 400 g
Rösti              4 x 400 g
</t>
        </r>
        <r>
          <rPr>
            <b/>
            <sz val="8"/>
            <rFont val="Courier New"/>
            <family val="3"/>
          </rPr>
          <t>=  4 Tage  ???</t>
        </r>
      </text>
    </comment>
    <comment ref="A9" authorId="0">
      <text>
        <r>
          <rPr>
            <b/>
            <sz val="8"/>
            <rFont val="Tahoma"/>
            <family val="2"/>
          </rPr>
          <t>K15740:</t>
        </r>
        <r>
          <rPr>
            <sz val="8"/>
            <rFont val="Tahoma"/>
            <family val="2"/>
          </rPr>
          <t xml:space="preserve">
3 x Tomate/Mozzarella
3 x Carbonara
</t>
        </r>
      </text>
    </comment>
    <comment ref="A13" authorId="0">
      <text>
        <r>
          <rPr>
            <b/>
            <sz val="8"/>
            <rFont val="Tahoma"/>
            <family val="2"/>
          </rPr>
          <t>K15740:</t>
        </r>
        <r>
          <rPr>
            <sz val="8"/>
            <rFont val="Tahoma"/>
            <family val="2"/>
          </rPr>
          <t xml:space="preserve">
1 x 750    g    Verwöhner Mischung
2 x 1000  g   FrühstücksMüsli
3 x 1000  g   Bircher Müsli
1 x 1000  g   10er Müsli
_________
=   6750  g</t>
        </r>
      </text>
    </comment>
    <comment ref="A14" authorId="0">
      <text>
        <r>
          <rPr>
            <b/>
            <sz val="8"/>
            <rFont val="Tahoma"/>
            <family val="2"/>
          </rPr>
          <t>K15740:</t>
        </r>
        <r>
          <rPr>
            <sz val="8"/>
            <rFont val="Tahoma"/>
            <family val="2"/>
          </rPr>
          <t xml:space="preserve">
Eigenmarke MARKTKAUF:
32  x  Haselnuss
32  x  Erdnuss
32  x  Schoko</t>
        </r>
      </text>
    </comment>
    <comment ref="A17" authorId="1">
      <text>
        <r>
          <rPr>
            <b/>
            <sz val="8"/>
            <rFont val="Tahoma"/>
            <family val="2"/>
          </rPr>
          <t>Model:</t>
        </r>
        <r>
          <rPr>
            <sz val="8"/>
            <rFont val="Tahoma"/>
            <family val="2"/>
          </rPr>
          <t xml:space="preserve">
vom THERMOMIX</t>
        </r>
      </text>
    </comment>
    <comment ref="F13" authorId="1">
      <text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bei 150 g/Kopf</t>
        </r>
      </text>
    </comment>
  </commentList>
</comments>
</file>

<file path=xl/comments2.xml><?xml version="1.0" encoding="utf-8"?>
<comments xmlns="http://schemas.openxmlformats.org/spreadsheetml/2006/main">
  <authors>
    <author>Model</author>
  </authors>
  <commentList>
    <comment ref="A118" authorId="0">
      <text>
        <r>
          <rPr>
            <b/>
            <sz val="8"/>
            <rFont val="Tahoma"/>
            <family val="2"/>
          </rPr>
          <t>Model:</t>
        </r>
        <r>
          <rPr>
            <sz val="8"/>
            <rFont val="Tahoma"/>
            <family val="2"/>
          </rPr>
          <t xml:space="preserve">
Haglöf:
Barrier II Vest
Wolkskin:
Activate Men     90,- Karstadt
http://www.pm-outdoorshop.de/shop/product_info.php?info=p109086_ACTIVATE-VEST-MEN.html  65,-</t>
        </r>
      </text>
    </comment>
    <comment ref="A94" authorId="0">
      <text>
        <r>
          <rPr>
            <b/>
            <sz val="8"/>
            <rFont val="Tahoma"/>
            <family val="2"/>
          </rPr>
          <t>Model:</t>
        </r>
        <r>
          <rPr>
            <sz val="8"/>
            <rFont val="Tahoma"/>
            <family val="2"/>
          </rPr>
          <t xml:space="preserve">
Karstadt:
Vaude Herren Rad-Regenhose "Fluid Full-Zip II", schwarz                         80,-
</t>
        </r>
        <r>
          <rPr>
            <b/>
            <sz val="8"/>
            <rFont val="Tahoma"/>
            <family val="2"/>
          </rPr>
          <t xml:space="preserve">
ANZONI Hosen  ab 25,- EUR</t>
        </r>
      </text>
    </comment>
  </commentList>
</comments>
</file>

<file path=xl/sharedStrings.xml><?xml version="1.0" encoding="utf-8"?>
<sst xmlns="http://schemas.openxmlformats.org/spreadsheetml/2006/main" count="243" uniqueCount="222">
  <si>
    <t>Lebensmittelart</t>
  </si>
  <si>
    <t>Menge</t>
  </si>
  <si>
    <t>Milchpulver</t>
  </si>
  <si>
    <t>Müsli</t>
  </si>
  <si>
    <t>Rosinen</t>
  </si>
  <si>
    <t>Salami</t>
  </si>
  <si>
    <t>Müsliriegel</t>
  </si>
  <si>
    <t>Gewicht (kg)</t>
  </si>
  <si>
    <t>25 g Riegel</t>
  </si>
  <si>
    <t>1000 g Beutel</t>
  </si>
  <si>
    <t>Honig</t>
  </si>
  <si>
    <t>Vitaminpillen</t>
  </si>
  <si>
    <t>Salztabletten</t>
  </si>
  <si>
    <t>Salz</t>
  </si>
  <si>
    <t>Pfeffer</t>
  </si>
  <si>
    <t>100 g Beutel</t>
  </si>
  <si>
    <t>Tee</t>
  </si>
  <si>
    <t>Mineraltabletten</t>
  </si>
  <si>
    <t>FinnCrisp</t>
  </si>
  <si>
    <t>500 g Flasch</t>
  </si>
  <si>
    <t>250 g Packg.</t>
  </si>
  <si>
    <t>250 g  Paket</t>
  </si>
  <si>
    <t>200 g  Paket</t>
  </si>
  <si>
    <t>Ausrüstungsgegenstand</t>
  </si>
  <si>
    <t>Zelt</t>
  </si>
  <si>
    <t>Kocher</t>
  </si>
  <si>
    <t>Spiritus</t>
  </si>
  <si>
    <t>Handschuhe</t>
  </si>
  <si>
    <t>Hut</t>
  </si>
  <si>
    <t>Hosenträger</t>
  </si>
  <si>
    <t>Karten</t>
  </si>
  <si>
    <t>STF-Ausweis</t>
  </si>
  <si>
    <t>Stift und Papier</t>
  </si>
  <si>
    <t>Kompass</t>
  </si>
  <si>
    <t>Stöcke</t>
  </si>
  <si>
    <t>Mercuro-Chrom</t>
  </si>
  <si>
    <t>Buscupan</t>
  </si>
  <si>
    <t>dünner Schaumstoff</t>
  </si>
  <si>
    <t>Karabiner</t>
  </si>
  <si>
    <t>Schnüre</t>
  </si>
  <si>
    <t>Packriemen</t>
  </si>
  <si>
    <t>Wasserdichte Säcke</t>
  </si>
  <si>
    <t>Batterien (f. kamera)</t>
  </si>
  <si>
    <t>kamera</t>
  </si>
  <si>
    <t>2. Rechaud für Kocher</t>
  </si>
  <si>
    <t>Mückenzeug</t>
  </si>
  <si>
    <t>Lederfett</t>
  </si>
  <si>
    <t>Sonnenbrille</t>
  </si>
  <si>
    <t>Sonnencreme</t>
  </si>
  <si>
    <t>Seife</t>
  </si>
  <si>
    <t>Kamm</t>
  </si>
  <si>
    <t>Schneebesen</t>
  </si>
  <si>
    <t>Taschenmesser mit Schere</t>
  </si>
  <si>
    <t>Filme 1600 FujiNeopan</t>
  </si>
  <si>
    <t>Filme 400 Delta Ilford</t>
  </si>
  <si>
    <t>Kameratasche</t>
  </si>
  <si>
    <t>Filter, Drahtauslöser etc.</t>
  </si>
  <si>
    <t>Streichhölzer/Feuerzeug</t>
  </si>
  <si>
    <t>Nähnadel</t>
  </si>
  <si>
    <t>Nylonschnur zum Nähen</t>
  </si>
  <si>
    <t>Nahtdichter</t>
  </si>
  <si>
    <t>Filme 100 Delta Ilford</t>
  </si>
  <si>
    <t>Sigg - Spiritusflaschen</t>
  </si>
  <si>
    <t>50 g Riegel</t>
  </si>
  <si>
    <t>Mülltüten</t>
  </si>
  <si>
    <t>Nüsse</t>
  </si>
  <si>
    <t>200 g Beutel</t>
  </si>
  <si>
    <t>100 g  Röhre</t>
  </si>
  <si>
    <t>Zitronentee</t>
  </si>
  <si>
    <t>Mütze/Stirnband warm</t>
  </si>
  <si>
    <t>Zeltstangen / Heringe</t>
  </si>
  <si>
    <t>400 g Beutel</t>
  </si>
  <si>
    <t>100 g  Tafel</t>
  </si>
  <si>
    <t xml:space="preserve">Schokolade </t>
  </si>
  <si>
    <t>Süßstoff</t>
  </si>
  <si>
    <t>50 g Dose</t>
  </si>
  <si>
    <t>250 g Beutel</t>
  </si>
  <si>
    <t xml:space="preserve">250 g Block </t>
  </si>
  <si>
    <t>Spaghetti</t>
  </si>
  <si>
    <t>500 g Packg.</t>
  </si>
  <si>
    <t>Fett (Palmin)</t>
  </si>
  <si>
    <t>Maggi Fix für Spaghetti</t>
  </si>
  <si>
    <t>25 g Packg.</t>
  </si>
  <si>
    <t>Hauptmahlzeit</t>
  </si>
  <si>
    <t>Frühstück</t>
  </si>
  <si>
    <t>Fete</t>
  </si>
  <si>
    <t>1 Liter</t>
  </si>
  <si>
    <t>Leukoplast 5 cm breit</t>
  </si>
  <si>
    <t>Wundpflaster</t>
  </si>
  <si>
    <t>Sandalen</t>
  </si>
  <si>
    <t>Jod-Salbe</t>
  </si>
  <si>
    <t>Bepanthen</t>
  </si>
  <si>
    <t>Mückensalbe</t>
  </si>
  <si>
    <t>Kühlumschlag</t>
  </si>
  <si>
    <t>Schokolade  Minus L</t>
  </si>
  <si>
    <t>KNORR</t>
  </si>
  <si>
    <t>Suppenliebe</t>
  </si>
  <si>
    <t>Suppe Satt</t>
  </si>
  <si>
    <t>Huhn</t>
  </si>
  <si>
    <t>Rind</t>
  </si>
  <si>
    <t>Gemüse</t>
  </si>
  <si>
    <t>Frühlingssuppe</t>
  </si>
  <si>
    <t>Zwiebelsuppe</t>
  </si>
  <si>
    <t>Rindfleischsuppe</t>
  </si>
  <si>
    <t>Feinschmecker</t>
  </si>
  <si>
    <t>Gulaschsuppe</t>
  </si>
  <si>
    <t>Würzige Rindfleischsuppe</t>
  </si>
  <si>
    <t>Tomate mit Reis</t>
  </si>
  <si>
    <t>Asia</t>
  </si>
  <si>
    <t>Gebratene Nudeln Sojasauce</t>
  </si>
  <si>
    <t>Gebratene Nudeln Rindfleisch</t>
  </si>
  <si>
    <t>Gebragtene Nudeln Curry</t>
  </si>
  <si>
    <t>MAGGI</t>
  </si>
  <si>
    <t>Meisterklasse</t>
  </si>
  <si>
    <t>Rindfleisch mit Fleischklößchen</t>
  </si>
  <si>
    <t>La pasta di Maggi</t>
  </si>
  <si>
    <t>Gebratene Nudeln Bolognese</t>
  </si>
  <si>
    <t>Wirtshaus</t>
  </si>
  <si>
    <t>Schinkennudeln</t>
  </si>
  <si>
    <t>Gegratene Würze-Nudeln</t>
  </si>
  <si>
    <t>PFANNI</t>
  </si>
  <si>
    <t>Bauernfrühstück</t>
  </si>
  <si>
    <t>Bratkartoffeln</t>
  </si>
  <si>
    <t>Rösti</t>
  </si>
  <si>
    <t>GROCHOLL</t>
  </si>
  <si>
    <t>Kartoffelscheiben</t>
  </si>
  <si>
    <t>Mecklenburger Küche</t>
  </si>
  <si>
    <t>Kartoffelpuffer (Instant)</t>
  </si>
  <si>
    <t>Goldpürree</t>
  </si>
  <si>
    <t>Speicherkarte(n)</t>
  </si>
  <si>
    <t>Stativ ??</t>
  </si>
  <si>
    <t>Fahrkarten/tickets</t>
  </si>
  <si>
    <t>Schwed. Kronen für Flygtaxi</t>
  </si>
  <si>
    <t>Dreieckstuch als Stirnband</t>
  </si>
  <si>
    <t>Lacto-Pillen</t>
  </si>
  <si>
    <t>Kragenmütze schwarz</t>
  </si>
  <si>
    <t>Unterhemd blau  Gr. L</t>
  </si>
  <si>
    <t>Hose Fjällräven, Gr. 50</t>
  </si>
  <si>
    <t>Regenhose, schwarz, dick</t>
  </si>
  <si>
    <t>Anzoni Skihose, blau, Gr. 38</t>
  </si>
  <si>
    <t>Gamaschen, Salewa, sw,bl</t>
  </si>
  <si>
    <t>Hemd, Salewa, XL, dunkel</t>
  </si>
  <si>
    <t>Hemd Salewa XXL, hell</t>
  </si>
  <si>
    <t>Gamschen, Tatonka, schwz.</t>
  </si>
  <si>
    <t>Gamaschen, rot, ohne Fußriem</t>
  </si>
  <si>
    <t>Unterhemd, schw, Anzoni, Gr. M</t>
  </si>
  <si>
    <t>Handtuch, dunkel</t>
  </si>
  <si>
    <t>Handtuch, hell</t>
  </si>
  <si>
    <t>Schlaftuch I</t>
  </si>
  <si>
    <t>Unterhemd, schw. Moorhead, 38</t>
  </si>
  <si>
    <t>Unterhemd, weiss, TCM, S</t>
  </si>
  <si>
    <t>Unterhemd, weiss, TCM, L</t>
  </si>
  <si>
    <t>Unterhemd, blau, Moorh.; M</t>
  </si>
  <si>
    <t>Unterhemd, orange, Moorh.; L</t>
  </si>
  <si>
    <t>Regenhose, hellblau, NoName</t>
  </si>
  <si>
    <t>Unterhemd, blau, langarm</t>
  </si>
  <si>
    <t>BW-Gürtel, DEFEKT</t>
  </si>
  <si>
    <t>Hose, blau, Wolfskin, GR. 48</t>
  </si>
  <si>
    <t>Anorak, blau, Kanuk</t>
  </si>
  <si>
    <t>Hose, schwz. Fjällr. Dick, Gr. 52</t>
  </si>
  <si>
    <t>Hose, blau, Fjällr. Hunterhose</t>
  </si>
  <si>
    <t>Regenhose, schwz, Moorh., Gr. 6</t>
  </si>
  <si>
    <t>Unterhose, kurz,blau, Patagonia,</t>
  </si>
  <si>
    <t>Unterhemd, langarm, blau, Pat. L</t>
  </si>
  <si>
    <t xml:space="preserve">Regenhose, rot, HellyHansen, </t>
  </si>
  <si>
    <t>Packsack für Rucksack</t>
  </si>
  <si>
    <t>Norweger  Strickmütze</t>
  </si>
  <si>
    <t>Unterhose, blau, Anzoni</t>
  </si>
  <si>
    <t>Socken, Falke, TK1, 42-43</t>
  </si>
  <si>
    <t>Socken, Falke, TK1 cool, 42-43</t>
  </si>
  <si>
    <t>Socken, grau, coolmax, 42-43</t>
  </si>
  <si>
    <t>Rolli, schwz, bluetale, Gr. M</t>
  </si>
  <si>
    <t>Weste, schwz, Haglöfs, Gr. XL</t>
  </si>
  <si>
    <t>Weste, schwz, Haglöfs, Gr. S</t>
  </si>
  <si>
    <t>Gore-Tex-Jacke, rot</t>
  </si>
  <si>
    <t xml:space="preserve">Gürtel1, blau, </t>
  </si>
  <si>
    <t xml:space="preserve">Gürtel2, </t>
  </si>
  <si>
    <t>Schwed. Kronen für Boot, Bus</t>
  </si>
  <si>
    <t>Sonnenmilch</t>
  </si>
  <si>
    <t>Müsliriegel Minus L</t>
  </si>
  <si>
    <t>Milchpulver Minus L</t>
  </si>
  <si>
    <t>Kekse   Minus L</t>
  </si>
  <si>
    <t>Grillsaucen Minus L</t>
  </si>
  <si>
    <t>Nutella  Minus L</t>
  </si>
  <si>
    <t>Rucksackzelt von Jens</t>
  </si>
  <si>
    <t>Rucksackzelt von Jens, Heringe</t>
  </si>
  <si>
    <t>Isomatte, Niklas</t>
  </si>
  <si>
    <t>Isomatte, Klaus</t>
  </si>
  <si>
    <t>Schlafsack, Klaus</t>
  </si>
  <si>
    <t>Schlafsack, Niklas</t>
  </si>
  <si>
    <t>Kopfkissen, Klaus</t>
  </si>
  <si>
    <t>Kopfkissen, Niklas</t>
  </si>
  <si>
    <t>Rucksackhülle, Niklas</t>
  </si>
  <si>
    <t>Rucksackhülle, Klaus</t>
  </si>
  <si>
    <t>Messer, Buckknife</t>
  </si>
  <si>
    <t>Transporthüllen für Flug, Klaus</t>
  </si>
  <si>
    <t>Transporthüllen für Flug, Niklas</t>
  </si>
  <si>
    <t>Seil, blau</t>
  </si>
  <si>
    <t>OMEPRAZOL, 40 Pillen</t>
  </si>
  <si>
    <t>Mückennetz 1</t>
  </si>
  <si>
    <t>Mückennetz 2</t>
  </si>
  <si>
    <t>Kartentasche</t>
  </si>
  <si>
    <t>Paracetamol; Ibuprofen</t>
  </si>
  <si>
    <t>Kyttasalbe, blau</t>
  </si>
  <si>
    <t>Feuchttücher (Klo)</t>
  </si>
  <si>
    <t>Seil,  dünn, lila,  20 m</t>
  </si>
  <si>
    <t>Besteck, Klaus</t>
  </si>
  <si>
    <t>Besteck, Niklas</t>
  </si>
  <si>
    <t>Gamaschen, Niklas</t>
  </si>
  <si>
    <t>400 g Packg.</t>
  </si>
  <si>
    <t>150 g Packg.</t>
  </si>
  <si>
    <t>650 g  Wurst</t>
  </si>
  <si>
    <t>Trockenobst</t>
  </si>
  <si>
    <t>Kartoffelpürree Minus L</t>
  </si>
  <si>
    <t xml:space="preserve">Pasta / Suppen </t>
  </si>
  <si>
    <t>Kartoffelgerichte Minus L</t>
  </si>
  <si>
    <t>Reichweite
in Tagen</t>
  </si>
  <si>
    <t>Kilogramm</t>
  </si>
  <si>
    <t>Gebindegröße</t>
  </si>
  <si>
    <t>Krankenversicherungskarten</t>
  </si>
  <si>
    <t>Schwed. Kronen für Mitbringsel</t>
  </si>
  <si>
    <t>Personalausweise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</si>
</sst>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;[Red]0"/>
    <numFmt numFmtId="175" formatCode="#,##0_ ;\-#,##0\ "/>
    <numFmt numFmtId="176" formatCode="0.00;[Red]0.00"/>
  </numFmts>
  <fonts count="6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color indexed="17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8"/>
      <name val="Courier New"/>
      <family val="3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7"/>
      <name val="Arial"/>
      <family val="2"/>
    </font>
    <font>
      <sz val="9"/>
      <color indexed="30"/>
      <name val="Arial"/>
      <family val="2"/>
    </font>
    <font>
      <sz val="9"/>
      <color indexed="60"/>
      <name val="Arial"/>
      <family val="2"/>
    </font>
    <font>
      <b/>
      <sz val="10"/>
      <color indexed="50"/>
      <name val="Arial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6600"/>
      <name val="Arial"/>
      <family val="2"/>
    </font>
    <font>
      <sz val="9"/>
      <color rgb="FF0070C0"/>
      <name val="Arial"/>
      <family val="2"/>
    </font>
    <font>
      <sz val="9"/>
      <color theme="9" tint="-0.4999699890613556"/>
      <name val="Arial"/>
      <family val="2"/>
    </font>
    <font>
      <b/>
      <sz val="10"/>
      <color rgb="FF92D05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6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1" fontId="0" fillId="0" borderId="0" xfId="0" applyNumberFormat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" fontId="6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23" xfId="0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2" fontId="2" fillId="33" borderId="27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80" zoomScaleNormal="80" zoomScalePageLayoutView="0" workbookViewId="0" topLeftCell="A1">
      <selection activeCell="P15" sqref="P15"/>
    </sheetView>
  </sheetViews>
  <sheetFormatPr defaultColWidth="11.421875" defaultRowHeight="12.75"/>
  <cols>
    <col min="1" max="1" width="23.140625" style="0" customWidth="1"/>
    <col min="2" max="2" width="7.140625" style="0" bestFit="1" customWidth="1"/>
    <col min="3" max="3" width="12.28125" style="0" bestFit="1" customWidth="1"/>
    <col min="4" max="4" width="15.8515625" style="0" bestFit="1" customWidth="1"/>
    <col min="5" max="5" width="2.8515625" style="0" customWidth="1"/>
    <col min="6" max="6" width="12.8515625" style="10" customWidth="1"/>
    <col min="7" max="7" width="13.28125" style="0" customWidth="1"/>
  </cols>
  <sheetData>
    <row r="1" spans="1:6" s="26" customFormat="1" ht="30" customHeight="1" thickBot="1">
      <c r="A1" s="38" t="s">
        <v>0</v>
      </c>
      <c r="B1" s="39" t="s">
        <v>1</v>
      </c>
      <c r="C1" s="40" t="s">
        <v>7</v>
      </c>
      <c r="D1" s="54" t="s">
        <v>218</v>
      </c>
      <c r="F1" s="31" t="s">
        <v>216</v>
      </c>
    </row>
    <row r="2" spans="1:4" ht="13.5" customHeight="1">
      <c r="A2" s="41" t="s">
        <v>80</v>
      </c>
      <c r="B2" s="17">
        <v>2</v>
      </c>
      <c r="C2" s="22">
        <f>PRODUCT(B2*0.25)</f>
        <v>0.5</v>
      </c>
      <c r="D2" s="42" t="s">
        <v>77</v>
      </c>
    </row>
    <row r="3" spans="1:6" ht="13.5">
      <c r="A3" s="13" t="s">
        <v>18</v>
      </c>
      <c r="B3" s="18">
        <v>4</v>
      </c>
      <c r="C3" s="23">
        <f>PRODUCT(B3*0.2)</f>
        <v>0.8</v>
      </c>
      <c r="D3" s="43" t="s">
        <v>22</v>
      </c>
      <c r="F3" s="21"/>
    </row>
    <row r="4" spans="1:4" ht="13.5">
      <c r="A4" s="13" t="s">
        <v>182</v>
      </c>
      <c r="B4" s="18">
        <v>1</v>
      </c>
      <c r="C4" s="23">
        <f>PRODUCT(B4*0.5)</f>
        <v>0.5</v>
      </c>
      <c r="D4" s="43" t="s">
        <v>19</v>
      </c>
    </row>
    <row r="5" spans="1:4" ht="13.5">
      <c r="A5" s="13" t="s">
        <v>10</v>
      </c>
      <c r="B5" s="18">
        <v>1</v>
      </c>
      <c r="C5" s="23">
        <f>PRODUCT(B5*0.5)</f>
        <v>0.5</v>
      </c>
      <c r="D5" s="43" t="s">
        <v>19</v>
      </c>
    </row>
    <row r="6" spans="1:7" ht="13.5">
      <c r="A6" s="44" t="s">
        <v>215</v>
      </c>
      <c r="B6" s="18">
        <v>8</v>
      </c>
      <c r="C6" s="23">
        <f>PRODUCT(B6*0.4)</f>
        <v>3.2</v>
      </c>
      <c r="D6" s="43" t="s">
        <v>209</v>
      </c>
      <c r="F6" s="32">
        <v>4</v>
      </c>
      <c r="G6" s="11" t="s">
        <v>83</v>
      </c>
    </row>
    <row r="7" spans="1:7" ht="13.5">
      <c r="A7" s="44" t="s">
        <v>213</v>
      </c>
      <c r="B7" s="18">
        <v>5</v>
      </c>
      <c r="C7" s="23">
        <f>PRODUCT(B7*0.4)</f>
        <v>2</v>
      </c>
      <c r="D7" s="43" t="s">
        <v>209</v>
      </c>
      <c r="F7" s="33">
        <v>3</v>
      </c>
      <c r="G7" s="27" t="s">
        <v>85</v>
      </c>
    </row>
    <row r="8" spans="1:4" ht="13.5">
      <c r="A8" s="13" t="s">
        <v>181</v>
      </c>
      <c r="B8" s="18">
        <v>3</v>
      </c>
      <c r="C8" s="23">
        <f>PRODUCT(B8*0.25)</f>
        <v>0.75</v>
      </c>
      <c r="D8" s="43" t="s">
        <v>21</v>
      </c>
    </row>
    <row r="9" spans="1:6" ht="13.5">
      <c r="A9" s="13" t="s">
        <v>81</v>
      </c>
      <c r="B9" s="18">
        <v>5</v>
      </c>
      <c r="C9" s="23">
        <f>PRODUCT(B9*0.025)</f>
        <v>0.125</v>
      </c>
      <c r="D9" s="43" t="s">
        <v>82</v>
      </c>
      <c r="F9" s="34"/>
    </row>
    <row r="10" spans="1:4" ht="13.5">
      <c r="A10" s="13" t="s">
        <v>2</v>
      </c>
      <c r="B10" s="18">
        <v>14</v>
      </c>
      <c r="C10" s="23">
        <f>PRODUCT(B10*0.2)</f>
        <v>2.8000000000000003</v>
      </c>
      <c r="D10" s="43" t="s">
        <v>66</v>
      </c>
    </row>
    <row r="11" spans="1:4" ht="13.5">
      <c r="A11" s="13" t="s">
        <v>180</v>
      </c>
      <c r="B11" s="18">
        <v>2</v>
      </c>
      <c r="C11" s="23">
        <f>PRODUCT(B11*0.4)</f>
        <v>0.8</v>
      </c>
      <c r="D11" s="43" t="s">
        <v>71</v>
      </c>
    </row>
    <row r="12" spans="1:4" ht="13.5">
      <c r="A12" s="13" t="s">
        <v>17</v>
      </c>
      <c r="B12" s="18">
        <v>2</v>
      </c>
      <c r="C12" s="23">
        <f>PRODUCT(B12*0.1)</f>
        <v>0.2</v>
      </c>
      <c r="D12" s="43" t="s">
        <v>15</v>
      </c>
    </row>
    <row r="13" spans="1:7" ht="13.5">
      <c r="A13" s="44" t="s">
        <v>3</v>
      </c>
      <c r="B13" s="18">
        <v>5</v>
      </c>
      <c r="C13" s="23">
        <f>PRODUCT(B13*1)</f>
        <v>5</v>
      </c>
      <c r="D13" s="43" t="s">
        <v>9</v>
      </c>
      <c r="F13" s="35">
        <v>19</v>
      </c>
      <c r="G13" s="12" t="s">
        <v>84</v>
      </c>
    </row>
    <row r="14" spans="1:4" ht="13.5">
      <c r="A14" s="13" t="s">
        <v>6</v>
      </c>
      <c r="B14" s="18">
        <v>96</v>
      </c>
      <c r="C14" s="23">
        <f>PRODUCT(B14*0.025)</f>
        <v>2.4000000000000004</v>
      </c>
      <c r="D14" s="43" t="s">
        <v>8</v>
      </c>
    </row>
    <row r="15" spans="1:4" ht="13.5">
      <c r="A15" s="13" t="s">
        <v>179</v>
      </c>
      <c r="B15" s="18">
        <v>18</v>
      </c>
      <c r="C15" s="23">
        <f>PRODUCT(B15*0.05)</f>
        <v>0.9</v>
      </c>
      <c r="D15" s="43" t="s">
        <v>63</v>
      </c>
    </row>
    <row r="16" spans="1:4" ht="13.5">
      <c r="A16" s="13" t="s">
        <v>65</v>
      </c>
      <c r="B16" s="18">
        <v>1</v>
      </c>
      <c r="C16" s="23">
        <f>PRODUCT(B16*0.2)</f>
        <v>0.2</v>
      </c>
      <c r="D16" s="43" t="s">
        <v>66</v>
      </c>
    </row>
    <row r="17" spans="1:4" ht="13.5">
      <c r="A17" s="13" t="s">
        <v>183</v>
      </c>
      <c r="B17" s="18">
        <v>1</v>
      </c>
      <c r="C17" s="23">
        <f>PRODUCT(B17*0.4)</f>
        <v>0.4</v>
      </c>
      <c r="D17" s="43" t="s">
        <v>19</v>
      </c>
    </row>
    <row r="18" spans="1:7" ht="13.5">
      <c r="A18" s="44" t="s">
        <v>214</v>
      </c>
      <c r="B18" s="18">
        <v>30</v>
      </c>
      <c r="C18" s="23">
        <f>PRODUCT(B18*0.15)</f>
        <v>4.5</v>
      </c>
      <c r="D18" s="43" t="s">
        <v>210</v>
      </c>
      <c r="F18" s="32">
        <v>10</v>
      </c>
      <c r="G18" s="11" t="s">
        <v>83</v>
      </c>
    </row>
    <row r="19" spans="1:4" ht="13.5">
      <c r="A19" s="13" t="s">
        <v>14</v>
      </c>
      <c r="B19" s="18"/>
      <c r="C19" s="23"/>
      <c r="D19" s="43"/>
    </row>
    <row r="20" spans="1:4" ht="13.5">
      <c r="A20" s="13" t="s">
        <v>4</v>
      </c>
      <c r="B20" s="18">
        <v>2</v>
      </c>
      <c r="C20" s="23">
        <f>PRODUCT(B20*0.25)</f>
        <v>0.5</v>
      </c>
      <c r="D20" s="43" t="s">
        <v>76</v>
      </c>
    </row>
    <row r="21" spans="1:4" ht="13.5">
      <c r="A21" s="13" t="s">
        <v>5</v>
      </c>
      <c r="B21" s="18">
        <v>7</v>
      </c>
      <c r="C21" s="23">
        <f>PRODUCT(B21*0.65)</f>
        <v>4.55</v>
      </c>
      <c r="D21" s="43" t="s">
        <v>211</v>
      </c>
    </row>
    <row r="22" spans="1:4" ht="13.5">
      <c r="A22" s="13" t="s">
        <v>13</v>
      </c>
      <c r="B22" s="18"/>
      <c r="C22" s="23"/>
      <c r="D22" s="43"/>
    </row>
    <row r="23" spans="1:4" ht="13.5">
      <c r="A23" s="13" t="s">
        <v>12</v>
      </c>
      <c r="B23" s="18">
        <v>2</v>
      </c>
      <c r="C23" s="23">
        <f>PRODUCT(B23*0.1)</f>
        <v>0.2</v>
      </c>
      <c r="D23" s="43" t="s">
        <v>15</v>
      </c>
    </row>
    <row r="24" spans="1:4" ht="13.5">
      <c r="A24" s="13" t="s">
        <v>73</v>
      </c>
      <c r="B24" s="18">
        <v>15</v>
      </c>
      <c r="C24" s="23">
        <f>PRODUCT(B24*0.2)</f>
        <v>3</v>
      </c>
      <c r="D24" s="43" t="s">
        <v>72</v>
      </c>
    </row>
    <row r="25" spans="1:4" ht="13.5">
      <c r="A25" s="13" t="s">
        <v>94</v>
      </c>
      <c r="B25" s="18">
        <v>15</v>
      </c>
      <c r="C25" s="23">
        <f>PRODUCT(B25*0.1)</f>
        <v>1.5</v>
      </c>
      <c r="D25" s="43" t="s">
        <v>72</v>
      </c>
    </row>
    <row r="26" spans="1:7" ht="13.5">
      <c r="A26" s="44" t="s">
        <v>78</v>
      </c>
      <c r="B26" s="18">
        <v>5</v>
      </c>
      <c r="C26" s="23">
        <f>PRODUCT(B26*0.5)</f>
        <v>2.5</v>
      </c>
      <c r="D26" s="43" t="s">
        <v>79</v>
      </c>
      <c r="F26" s="33">
        <v>3</v>
      </c>
      <c r="G26" s="27" t="s">
        <v>85</v>
      </c>
    </row>
    <row r="27" spans="1:4" ht="13.5">
      <c r="A27" s="13" t="s">
        <v>74</v>
      </c>
      <c r="B27" s="18">
        <v>1</v>
      </c>
      <c r="C27" s="23">
        <f>PRODUCT(B27*0.05)</f>
        <v>0.05</v>
      </c>
      <c r="D27" s="43" t="s">
        <v>75</v>
      </c>
    </row>
    <row r="28" spans="1:4" ht="13.5">
      <c r="A28" s="13" t="s">
        <v>16</v>
      </c>
      <c r="B28" s="18">
        <v>1</v>
      </c>
      <c r="C28" s="23">
        <f>PRODUCT(B28*0.25)</f>
        <v>0.25</v>
      </c>
      <c r="D28" s="43" t="s">
        <v>20</v>
      </c>
    </row>
    <row r="29" spans="1:4" ht="13.5">
      <c r="A29" s="13" t="s">
        <v>11</v>
      </c>
      <c r="B29" s="19">
        <v>2</v>
      </c>
      <c r="C29" s="24">
        <f>PRODUCT(B29*0.1)</f>
        <v>0.2</v>
      </c>
      <c r="D29" s="45" t="s">
        <v>67</v>
      </c>
    </row>
    <row r="30" spans="1:4" ht="13.5">
      <c r="A30" s="13" t="s">
        <v>68</v>
      </c>
      <c r="B30" s="18">
        <v>1</v>
      </c>
      <c r="C30" s="23">
        <f>PRODUCT(B30*0.4)</f>
        <v>0.4</v>
      </c>
      <c r="D30" s="43" t="s">
        <v>71</v>
      </c>
    </row>
    <row r="31" spans="1:4" ht="13.5">
      <c r="A31" s="13" t="s">
        <v>212</v>
      </c>
      <c r="B31" s="18">
        <v>2</v>
      </c>
      <c r="C31" s="23">
        <f>PRODUCT(B31*0.4)</f>
        <v>0.8</v>
      </c>
      <c r="D31" s="43" t="s">
        <v>71</v>
      </c>
    </row>
    <row r="32" spans="1:4" ht="12.75">
      <c r="A32" s="46"/>
      <c r="B32" s="47"/>
      <c r="C32" s="48"/>
      <c r="D32" s="49"/>
    </row>
    <row r="33" spans="1:4" ht="14.25" thickBot="1">
      <c r="A33" s="50" t="s">
        <v>26</v>
      </c>
      <c r="B33" s="51">
        <v>5</v>
      </c>
      <c r="C33" s="52">
        <f>PRODUCT(B33*1)</f>
        <v>5</v>
      </c>
      <c r="D33" s="53" t="s">
        <v>86</v>
      </c>
    </row>
    <row r="34" spans="1:4" ht="13.5" thickBot="1">
      <c r="A34" s="28"/>
      <c r="B34" s="28"/>
      <c r="C34" s="30"/>
      <c r="D34" s="29"/>
    </row>
    <row r="35" spans="1:4" ht="13.5" thickBot="1">
      <c r="A35" s="28"/>
      <c r="B35" s="28"/>
      <c r="C35" s="36">
        <f>SUM(C2:C33)</f>
        <v>44.525</v>
      </c>
      <c r="D35" s="37" t="s">
        <v>217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27" sqref="E27"/>
    </sheetView>
  </sheetViews>
  <sheetFormatPr defaultColWidth="11.421875" defaultRowHeight="12.75"/>
  <cols>
    <col min="1" max="1" width="28.00390625" style="2" customWidth="1"/>
    <col min="2" max="2" width="8.421875" style="0" customWidth="1"/>
    <col min="3" max="3" width="24.140625" style="2" customWidth="1"/>
    <col min="4" max="4" width="11.421875" style="2" customWidth="1"/>
    <col min="5" max="5" width="25.28125" style="2" customWidth="1"/>
    <col min="6" max="16384" width="11.421875" style="2" customWidth="1"/>
  </cols>
  <sheetData>
    <row r="1" spans="1:5" s="25" customFormat="1" ht="24" customHeight="1" thickBot="1">
      <c r="A1" s="55" t="s">
        <v>23</v>
      </c>
      <c r="C1" s="55" t="s">
        <v>23</v>
      </c>
      <c r="D1" s="2"/>
      <c r="E1" s="55" t="s">
        <v>23</v>
      </c>
    </row>
    <row r="2" spans="1:5" ht="12">
      <c r="A2" s="4" t="s">
        <v>26</v>
      </c>
      <c r="B2" s="2"/>
      <c r="C2" s="14" t="s">
        <v>146</v>
      </c>
      <c r="E2" s="20" t="s">
        <v>131</v>
      </c>
    </row>
    <row r="3" spans="1:5" ht="12">
      <c r="A3" s="4" t="s">
        <v>62</v>
      </c>
      <c r="B3" s="2"/>
      <c r="C3" s="14" t="s">
        <v>147</v>
      </c>
      <c r="E3" s="20" t="s">
        <v>221</v>
      </c>
    </row>
    <row r="4" spans="1:5" ht="12">
      <c r="A4" s="5" t="s">
        <v>34</v>
      </c>
      <c r="B4" s="2"/>
      <c r="C4" s="3" t="s">
        <v>49</v>
      </c>
      <c r="E4" s="20" t="s">
        <v>31</v>
      </c>
    </row>
    <row r="5" spans="1:5" ht="12">
      <c r="A5" s="5" t="s">
        <v>24</v>
      </c>
      <c r="B5" s="2"/>
      <c r="C5" s="3" t="s">
        <v>204</v>
      </c>
      <c r="E5" s="20" t="s">
        <v>219</v>
      </c>
    </row>
    <row r="6" spans="1:5" ht="12">
      <c r="A6" s="5" t="s">
        <v>70</v>
      </c>
      <c r="B6" s="2"/>
      <c r="C6" s="3" t="s">
        <v>50</v>
      </c>
      <c r="E6" s="20" t="s">
        <v>177</v>
      </c>
    </row>
    <row r="7" spans="1:5" ht="12">
      <c r="A7" s="5" t="s">
        <v>184</v>
      </c>
      <c r="B7" s="2"/>
      <c r="C7" s="3" t="s">
        <v>48</v>
      </c>
      <c r="E7" s="20" t="s">
        <v>132</v>
      </c>
    </row>
    <row r="8" spans="1:5" ht="12">
      <c r="A8" s="5" t="s">
        <v>185</v>
      </c>
      <c r="B8" s="2"/>
      <c r="C8" s="3" t="s">
        <v>45</v>
      </c>
      <c r="E8" s="20" t="s">
        <v>220</v>
      </c>
    </row>
    <row r="9" spans="1:3" ht="12">
      <c r="A9" s="5" t="s">
        <v>187</v>
      </c>
      <c r="B9" s="2"/>
      <c r="C9" s="3" t="s">
        <v>199</v>
      </c>
    </row>
    <row r="10" spans="1:3" ht="12">
      <c r="A10" s="5" t="s">
        <v>186</v>
      </c>
      <c r="B10" s="2"/>
      <c r="C10" s="3" t="s">
        <v>200</v>
      </c>
    </row>
    <row r="11" spans="1:3" ht="12">
      <c r="A11" s="5" t="s">
        <v>25</v>
      </c>
      <c r="B11" s="2"/>
      <c r="C11" s="3" t="s">
        <v>43</v>
      </c>
    </row>
    <row r="12" spans="1:3" ht="12">
      <c r="A12" s="5" t="s">
        <v>44</v>
      </c>
      <c r="B12" s="2"/>
      <c r="C12" s="3" t="s">
        <v>55</v>
      </c>
    </row>
    <row r="13" spans="1:3" ht="12">
      <c r="A13" s="6" t="s">
        <v>188</v>
      </c>
      <c r="B13" s="2"/>
      <c r="C13" s="3" t="s">
        <v>129</v>
      </c>
    </row>
    <row r="14" spans="1:3" ht="12">
      <c r="A14" s="6" t="s">
        <v>189</v>
      </c>
      <c r="B14" s="2"/>
      <c r="C14" s="3" t="s">
        <v>56</v>
      </c>
    </row>
    <row r="15" spans="1:3" ht="12">
      <c r="A15" s="6" t="s">
        <v>190</v>
      </c>
      <c r="B15" s="2"/>
      <c r="C15" s="3" t="s">
        <v>130</v>
      </c>
    </row>
    <row r="16" spans="1:3" ht="12">
      <c r="A16" s="6" t="s">
        <v>191</v>
      </c>
      <c r="B16" s="2"/>
      <c r="C16" s="3" t="s">
        <v>42</v>
      </c>
    </row>
    <row r="17" spans="1:3" ht="12">
      <c r="A17" s="5" t="s">
        <v>192</v>
      </c>
      <c r="B17" s="2"/>
      <c r="C17" s="3" t="s">
        <v>53</v>
      </c>
    </row>
    <row r="18" spans="1:3" ht="12">
      <c r="A18" s="5" t="s">
        <v>193</v>
      </c>
      <c r="B18" s="2"/>
      <c r="C18" s="3" t="s">
        <v>61</v>
      </c>
    </row>
    <row r="19" spans="1:3" ht="12">
      <c r="A19" s="5"/>
      <c r="B19" s="2"/>
      <c r="C19" s="3" t="s">
        <v>54</v>
      </c>
    </row>
    <row r="20" spans="1:3" ht="12">
      <c r="A20" s="15" t="s">
        <v>38</v>
      </c>
      <c r="B20" s="2"/>
      <c r="C20" s="3" t="s">
        <v>32</v>
      </c>
    </row>
    <row r="21" spans="1:3" ht="12">
      <c r="A21" s="15" t="s">
        <v>46</v>
      </c>
      <c r="B21" s="2"/>
      <c r="C21" s="3" t="s">
        <v>30</v>
      </c>
    </row>
    <row r="22" spans="1:3" ht="12">
      <c r="A22" s="15" t="s">
        <v>194</v>
      </c>
      <c r="B22" s="2"/>
      <c r="C22" s="3" t="s">
        <v>201</v>
      </c>
    </row>
    <row r="23" spans="1:3" ht="12">
      <c r="A23" s="15" t="s">
        <v>51</v>
      </c>
      <c r="B23" s="2"/>
      <c r="C23" s="3" t="s">
        <v>33</v>
      </c>
    </row>
    <row r="24" spans="1:3" ht="12">
      <c r="A24" s="15" t="s">
        <v>39</v>
      </c>
      <c r="B24" s="8"/>
      <c r="C24" s="3"/>
    </row>
    <row r="25" spans="1:3" ht="12">
      <c r="A25" s="15" t="s">
        <v>64</v>
      </c>
      <c r="B25" s="8"/>
      <c r="C25" s="3" t="s">
        <v>202</v>
      </c>
    </row>
    <row r="26" spans="1:3" ht="12">
      <c r="A26" s="15" t="s">
        <v>195</v>
      </c>
      <c r="B26" s="7"/>
      <c r="C26" s="3" t="s">
        <v>36</v>
      </c>
    </row>
    <row r="27" spans="1:3" ht="12">
      <c r="A27" s="15" t="s">
        <v>196</v>
      </c>
      <c r="B27" s="8"/>
      <c r="C27" s="3" t="s">
        <v>198</v>
      </c>
    </row>
    <row r="28" spans="1:3" ht="12">
      <c r="A28" s="15" t="s">
        <v>58</v>
      </c>
      <c r="B28" s="7"/>
      <c r="C28" s="3" t="s">
        <v>203</v>
      </c>
    </row>
    <row r="29" spans="1:3" ht="12">
      <c r="A29" s="15" t="s">
        <v>60</v>
      </c>
      <c r="B29" s="7"/>
      <c r="C29" s="3" t="s">
        <v>134</v>
      </c>
    </row>
    <row r="30" spans="1:3" ht="12">
      <c r="A30" s="15" t="s">
        <v>59</v>
      </c>
      <c r="B30" s="7"/>
      <c r="C30" s="3" t="s">
        <v>87</v>
      </c>
    </row>
    <row r="31" spans="1:3" ht="12">
      <c r="A31" s="15" t="s">
        <v>57</v>
      </c>
      <c r="B31" s="7"/>
      <c r="C31" s="3" t="s">
        <v>35</v>
      </c>
    </row>
    <row r="32" spans="1:3" ht="12">
      <c r="A32" s="15" t="s">
        <v>52</v>
      </c>
      <c r="B32" s="7"/>
      <c r="C32" s="3" t="s">
        <v>88</v>
      </c>
    </row>
    <row r="33" spans="1:3" ht="12">
      <c r="A33" s="15" t="s">
        <v>206</v>
      </c>
      <c r="B33" s="7"/>
      <c r="C33" s="3" t="s">
        <v>37</v>
      </c>
    </row>
    <row r="34" spans="1:3" ht="12">
      <c r="A34" s="15" t="s">
        <v>207</v>
      </c>
      <c r="B34" s="7"/>
      <c r="C34" s="3" t="s">
        <v>90</v>
      </c>
    </row>
    <row r="35" spans="1:3" ht="12">
      <c r="A35" s="15" t="s">
        <v>40</v>
      </c>
      <c r="B35" s="7"/>
      <c r="C35" s="3" t="s">
        <v>91</v>
      </c>
    </row>
    <row r="36" spans="1:3" ht="12">
      <c r="A36" s="15" t="s">
        <v>197</v>
      </c>
      <c r="B36" s="7"/>
      <c r="C36" s="14" t="s">
        <v>92</v>
      </c>
    </row>
    <row r="37" spans="1:3" ht="12">
      <c r="A37" s="15" t="s">
        <v>205</v>
      </c>
      <c r="B37" s="8"/>
      <c r="C37" s="14" t="s">
        <v>93</v>
      </c>
    </row>
    <row r="38" spans="1:3" ht="12">
      <c r="A38" s="15" t="s">
        <v>41</v>
      </c>
      <c r="B38" s="8"/>
      <c r="C38" s="14" t="s">
        <v>178</v>
      </c>
    </row>
    <row r="39" ht="12">
      <c r="B39" s="7"/>
    </row>
    <row r="40" ht="12">
      <c r="B40" s="7"/>
    </row>
    <row r="41" ht="12">
      <c r="B41" s="7"/>
    </row>
    <row r="42" ht="12">
      <c r="B42" s="8"/>
    </row>
    <row r="43" ht="12">
      <c r="B43" s="8"/>
    </row>
    <row r="44" ht="12">
      <c r="B44" s="7"/>
    </row>
    <row r="45" ht="12">
      <c r="B45" s="7"/>
    </row>
    <row r="46" ht="12">
      <c r="B46" s="7"/>
    </row>
    <row r="47" ht="12">
      <c r="B47" s="7"/>
    </row>
    <row r="48" ht="12">
      <c r="B48" s="8"/>
    </row>
    <row r="49" ht="12">
      <c r="B49" s="7"/>
    </row>
    <row r="50" ht="12">
      <c r="B50" s="7"/>
    </row>
    <row r="51" ht="12">
      <c r="B51" s="7"/>
    </row>
    <row r="52" ht="12">
      <c r="B52" s="7"/>
    </row>
    <row r="53" ht="12">
      <c r="B53" s="8"/>
    </row>
    <row r="54" ht="12">
      <c r="B54" s="7"/>
    </row>
    <row r="55" ht="12">
      <c r="B55" s="7"/>
    </row>
    <row r="56" ht="12">
      <c r="B56" s="7"/>
    </row>
    <row r="57" ht="12">
      <c r="B57" s="7"/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  <row r="65" ht="12">
      <c r="B65" s="2"/>
    </row>
    <row r="66" ht="12">
      <c r="B66" s="2"/>
    </row>
    <row r="67" ht="12">
      <c r="B67" s="2"/>
    </row>
    <row r="68" spans="1:2" ht="12">
      <c r="A68" s="16" t="s">
        <v>158</v>
      </c>
      <c r="B68" s="2"/>
    </row>
    <row r="69" spans="1:2" ht="12">
      <c r="A69" s="16" t="s">
        <v>139</v>
      </c>
      <c r="B69" s="2"/>
    </row>
    <row r="70" spans="1:2" ht="12">
      <c r="A70" s="16" t="s">
        <v>156</v>
      </c>
      <c r="B70" s="2"/>
    </row>
    <row r="71" spans="1:2" ht="12">
      <c r="A71" s="16" t="s">
        <v>133</v>
      </c>
      <c r="B71" s="2"/>
    </row>
    <row r="72" spans="1:2" ht="12">
      <c r="A72" s="16" t="s">
        <v>144</v>
      </c>
      <c r="B72" s="2"/>
    </row>
    <row r="73" spans="1:2" ht="12">
      <c r="A73" s="16" t="s">
        <v>208</v>
      </c>
      <c r="B73" s="2"/>
    </row>
    <row r="74" spans="1:2" ht="12">
      <c r="A74" s="16" t="s">
        <v>140</v>
      </c>
      <c r="B74" s="2"/>
    </row>
    <row r="75" spans="1:2" ht="12">
      <c r="A75" s="16" t="s">
        <v>143</v>
      </c>
      <c r="B75" s="2"/>
    </row>
    <row r="76" spans="1:2" ht="12">
      <c r="A76" s="16" t="s">
        <v>174</v>
      </c>
      <c r="B76" s="2"/>
    </row>
    <row r="77" ht="12">
      <c r="A77" s="16" t="s">
        <v>175</v>
      </c>
    </row>
    <row r="78" ht="12">
      <c r="A78" s="16" t="s">
        <v>176</v>
      </c>
    </row>
    <row r="79" ht="12">
      <c r="A79" s="16" t="s">
        <v>27</v>
      </c>
    </row>
    <row r="80" ht="12">
      <c r="A80" s="16" t="s">
        <v>142</v>
      </c>
    </row>
    <row r="81" ht="12">
      <c r="A81" s="16" t="s">
        <v>141</v>
      </c>
    </row>
    <row r="82" ht="12">
      <c r="A82" s="16" t="s">
        <v>137</v>
      </c>
    </row>
    <row r="83" ht="12">
      <c r="A83" s="16" t="s">
        <v>160</v>
      </c>
    </row>
    <row r="84" ht="12">
      <c r="A84" s="16" t="s">
        <v>157</v>
      </c>
    </row>
    <row r="85" ht="12">
      <c r="A85" s="16" t="s">
        <v>159</v>
      </c>
    </row>
    <row r="86" ht="12">
      <c r="A86" s="16" t="s">
        <v>29</v>
      </c>
    </row>
    <row r="87" ht="12">
      <c r="A87" s="16" t="s">
        <v>28</v>
      </c>
    </row>
    <row r="88" ht="12">
      <c r="A88" s="16" t="s">
        <v>135</v>
      </c>
    </row>
    <row r="89" ht="12">
      <c r="A89" s="16" t="s">
        <v>69</v>
      </c>
    </row>
    <row r="90" ht="12">
      <c r="A90" s="16" t="s">
        <v>166</v>
      </c>
    </row>
    <row r="91" ht="12">
      <c r="A91" s="16" t="s">
        <v>165</v>
      </c>
    </row>
    <row r="92" ht="12">
      <c r="A92" s="16" t="s">
        <v>154</v>
      </c>
    </row>
    <row r="93" ht="12">
      <c r="A93" s="16" t="s">
        <v>164</v>
      </c>
    </row>
    <row r="94" ht="12">
      <c r="A94" s="16" t="s">
        <v>138</v>
      </c>
    </row>
    <row r="95" ht="12">
      <c r="A95" s="16" t="s">
        <v>161</v>
      </c>
    </row>
    <row r="96" ht="12">
      <c r="A96" s="16" t="s">
        <v>171</v>
      </c>
    </row>
    <row r="97" ht="12">
      <c r="A97" s="16" t="s">
        <v>89</v>
      </c>
    </row>
    <row r="98" ht="12">
      <c r="A98" s="16" t="s">
        <v>148</v>
      </c>
    </row>
    <row r="99" ht="12">
      <c r="A99" s="16" t="s">
        <v>169</v>
      </c>
    </row>
    <row r="100" ht="12">
      <c r="A100" s="16" t="s">
        <v>168</v>
      </c>
    </row>
    <row r="101" ht="12">
      <c r="A101" s="16" t="s">
        <v>170</v>
      </c>
    </row>
    <row r="102" ht="12">
      <c r="A102" s="16" t="s">
        <v>47</v>
      </c>
    </row>
    <row r="103" ht="12">
      <c r="A103" s="16" t="s">
        <v>136</v>
      </c>
    </row>
    <row r="104" ht="12">
      <c r="A104" s="16" t="s">
        <v>155</v>
      </c>
    </row>
    <row r="105" ht="12">
      <c r="A105" s="16" t="s">
        <v>152</v>
      </c>
    </row>
    <row r="106" ht="12">
      <c r="A106" s="16" t="s">
        <v>163</v>
      </c>
    </row>
    <row r="107" ht="12">
      <c r="A107" s="16" t="s">
        <v>153</v>
      </c>
    </row>
    <row r="108" ht="12">
      <c r="A108" s="16" t="s">
        <v>145</v>
      </c>
    </row>
    <row r="109" ht="12">
      <c r="A109" s="16" t="s">
        <v>149</v>
      </c>
    </row>
    <row r="110" ht="12">
      <c r="A110" s="16" t="s">
        <v>151</v>
      </c>
    </row>
    <row r="111" ht="12">
      <c r="A111" s="16" t="s">
        <v>151</v>
      </c>
    </row>
    <row r="112" ht="12">
      <c r="A112" s="16" t="s">
        <v>150</v>
      </c>
    </row>
    <row r="113" ht="12">
      <c r="A113" s="16" t="s">
        <v>150</v>
      </c>
    </row>
    <row r="114" ht="12">
      <c r="A114" s="16" t="s">
        <v>167</v>
      </c>
    </row>
    <row r="115" ht="12">
      <c r="A115" s="16" t="s">
        <v>162</v>
      </c>
    </row>
    <row r="116" ht="12">
      <c r="A116" s="16" t="s">
        <v>162</v>
      </c>
    </row>
    <row r="117" ht="12">
      <c r="A117" s="16" t="s">
        <v>173</v>
      </c>
    </row>
    <row r="118" ht="12">
      <c r="A118" s="16" t="s">
        <v>172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9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27.140625" style="0" customWidth="1"/>
  </cols>
  <sheetData>
    <row r="2" spans="1:2" ht="12.75">
      <c r="A2" s="1" t="s">
        <v>95</v>
      </c>
      <c r="B2" s="1" t="s">
        <v>96</v>
      </c>
    </row>
    <row r="3" spans="1:2" ht="12.75">
      <c r="A3" s="9" t="s">
        <v>97</v>
      </c>
      <c r="B3" s="9" t="s">
        <v>98</v>
      </c>
    </row>
    <row r="4" ht="12.75">
      <c r="B4" s="9" t="s">
        <v>99</v>
      </c>
    </row>
    <row r="5" ht="12.75">
      <c r="B5" s="9" t="s">
        <v>100</v>
      </c>
    </row>
    <row r="7" ht="12.75">
      <c r="A7" s="9" t="s">
        <v>101</v>
      </c>
    </row>
    <row r="8" ht="12.75">
      <c r="A8" s="9" t="s">
        <v>102</v>
      </c>
    </row>
    <row r="9" ht="12.75">
      <c r="A9" s="9" t="s">
        <v>103</v>
      </c>
    </row>
    <row r="12" spans="1:2" ht="12.75">
      <c r="A12" s="1" t="s">
        <v>95</v>
      </c>
      <c r="B12" s="1" t="s">
        <v>104</v>
      </c>
    </row>
    <row r="13" ht="12.75">
      <c r="A13" s="9" t="s">
        <v>105</v>
      </c>
    </row>
    <row r="14" ht="12.75">
      <c r="A14" s="9" t="s">
        <v>106</v>
      </c>
    </row>
    <row r="15" ht="12.75">
      <c r="A15" s="9" t="s">
        <v>107</v>
      </c>
    </row>
    <row r="18" spans="1:2" ht="12.75">
      <c r="A18" s="1" t="s">
        <v>95</v>
      </c>
      <c r="B18" s="1" t="s">
        <v>108</v>
      </c>
    </row>
    <row r="19" ht="12.75">
      <c r="A19" s="9" t="s">
        <v>109</v>
      </c>
    </row>
    <row r="20" ht="12.75">
      <c r="A20" s="9" t="s">
        <v>110</v>
      </c>
    </row>
    <row r="21" ht="12.75">
      <c r="A21" s="9" t="s">
        <v>111</v>
      </c>
    </row>
    <row r="24" spans="1:2" ht="12.75">
      <c r="A24" s="1" t="s">
        <v>112</v>
      </c>
      <c r="B24" s="1" t="s">
        <v>113</v>
      </c>
    </row>
    <row r="25" ht="12.75">
      <c r="A25" s="9" t="s">
        <v>114</v>
      </c>
    </row>
    <row r="27" spans="1:2" ht="12.75">
      <c r="A27" s="1" t="s">
        <v>112</v>
      </c>
      <c r="B27" s="1" t="s">
        <v>115</v>
      </c>
    </row>
    <row r="28" ht="12.75">
      <c r="A28" s="9" t="s">
        <v>116</v>
      </c>
    </row>
    <row r="31" spans="1:2" ht="12.75">
      <c r="A31" s="1" t="s">
        <v>112</v>
      </c>
      <c r="B31" s="1" t="s">
        <v>117</v>
      </c>
    </row>
    <row r="32" ht="12.75">
      <c r="A32" s="9" t="s">
        <v>118</v>
      </c>
    </row>
    <row r="33" ht="12.75">
      <c r="A33" s="9" t="s">
        <v>119</v>
      </c>
    </row>
    <row r="36" ht="12.75">
      <c r="A36" s="1" t="s">
        <v>120</v>
      </c>
    </row>
    <row r="37" ht="12.75">
      <c r="A37" s="9" t="s">
        <v>121</v>
      </c>
    </row>
    <row r="38" ht="12.75">
      <c r="A38" s="9" t="s">
        <v>122</v>
      </c>
    </row>
    <row r="39" ht="12.75">
      <c r="A39" s="9" t="s">
        <v>123</v>
      </c>
    </row>
    <row r="42" ht="12.75">
      <c r="A42" s="1" t="s">
        <v>124</v>
      </c>
    </row>
    <row r="43" ht="12.75">
      <c r="A43" s="9" t="s">
        <v>122</v>
      </c>
    </row>
    <row r="44" ht="12.75">
      <c r="A44" s="9" t="s">
        <v>125</v>
      </c>
    </row>
    <row r="47" ht="12.75">
      <c r="A47" s="1" t="s">
        <v>126</v>
      </c>
    </row>
    <row r="48" ht="12.75">
      <c r="A48" s="9" t="s">
        <v>127</v>
      </c>
    </row>
    <row r="49" ht="12.75">
      <c r="A49" s="9" t="s">
        <v>128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Aktuelle Wechselkurse im TravelShop - OANDA Customizable Currency Converter</dc:title>
  <dc:subject/>
  <dc:creator>K15740</dc:creator>
  <cp:keywords/>
  <dc:description/>
  <cp:lastModifiedBy>Model</cp:lastModifiedBy>
  <cp:lastPrinted>2012-07-11T11:59:45Z</cp:lastPrinted>
  <dcterms:created xsi:type="dcterms:W3CDTF">2003-06-02T12:05:33Z</dcterms:created>
  <dcterms:modified xsi:type="dcterms:W3CDTF">2013-04-08T12:16:50Z</dcterms:modified>
  <cp:category/>
  <cp:version/>
  <cp:contentType/>
  <cp:contentStatus/>
</cp:coreProperties>
</file>